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สัมมนาสมาชิก ปี 2562\"/>
    </mc:Choice>
  </mc:AlternateContent>
  <bookViews>
    <workbookView xWindow="0" yWindow="72" windowWidth="12120" windowHeight="8508" activeTab="1"/>
  </bookViews>
  <sheets>
    <sheet name="อายุมากกว่า 50 ปี" sheetId="33" r:id="rId1"/>
    <sheet name="ตัวอย่างการคำนวณ" sheetId="34" r:id="rId2"/>
  </sheets>
  <calcPr calcId="152511"/>
  <fileRecoveryPr repairLoad="1"/>
</workbook>
</file>

<file path=xl/calcChain.xml><?xml version="1.0" encoding="utf-8"?>
<calcChain xmlns="http://schemas.openxmlformats.org/spreadsheetml/2006/main">
  <c r="H7" i="34" l="1"/>
  <c r="H8" i="34"/>
  <c r="H13" i="34"/>
  <c r="E10" i="34"/>
  <c r="H6" i="34"/>
  <c r="F6" i="34"/>
  <c r="H5" i="34"/>
  <c r="J18" i="34" s="1"/>
  <c r="H4" i="34"/>
  <c r="E9" i="34" s="1"/>
  <c r="H17" i="34" l="1"/>
  <c r="H13" i="33"/>
  <c r="E10" i="33"/>
  <c r="H6" i="33"/>
  <c r="F6" i="33"/>
  <c r="H5" i="33"/>
  <c r="J18" i="33" s="1"/>
  <c r="H4" i="33"/>
  <c r="H8" i="33" l="1"/>
  <c r="E9" i="33" s="1"/>
  <c r="H7" i="33" s="1"/>
  <c r="H17" i="33" s="1"/>
</calcChain>
</file>

<file path=xl/sharedStrings.xml><?xml version="1.0" encoding="utf-8"?>
<sst xmlns="http://schemas.openxmlformats.org/spreadsheetml/2006/main" count="69" uniqueCount="43">
  <si>
    <t>เงินเดือน</t>
  </si>
  <si>
    <t>ค่าใช้จ่ายสหกรณ์</t>
  </si>
  <si>
    <t>ค่าใช้จ่ายอื่นๆ</t>
  </si>
  <si>
    <t>คงเหลือ</t>
  </si>
  <si>
    <t>ยอดขอกู้</t>
  </si>
  <si>
    <t>หัก</t>
  </si>
  <si>
    <t>ค่าหุ้น</t>
  </si>
  <si>
    <t>ดอกเบี้ย</t>
  </si>
  <si>
    <t>ปกช.</t>
  </si>
  <si>
    <t>ฌปก.</t>
  </si>
  <si>
    <t>งกส.</t>
  </si>
  <si>
    <t>อายุ</t>
  </si>
  <si>
    <t>อื่นๆ</t>
  </si>
  <si>
    <t>คงเหลือระยะเวลาผ่อนชำระ</t>
  </si>
  <si>
    <t>(590,000 - 402,000/45)</t>
  </si>
  <si>
    <t>90  ของหุ้น = 402,000</t>
  </si>
  <si>
    <t>กสจ1</t>
  </si>
  <si>
    <t>(28,030 x 34/50)</t>
  </si>
  <si>
    <t>นายสมนึก   เที่ยงดี  210002 - 01611X</t>
  </si>
  <si>
    <t>เงินต้นสามัญ</t>
  </si>
  <si>
    <t>*เงินเดือนคงเหลือต้องไม่น้อยกว่า</t>
  </si>
  <si>
    <t>บาท</t>
  </si>
  <si>
    <t>ทุนเรือนหุ้น</t>
  </si>
  <si>
    <t xml:space="preserve">การคำนวณเงินกู้สามัญด้วยตนเอง สำหรับสมาชิกอายุมากกว่า 50 ปี </t>
  </si>
  <si>
    <t xml:space="preserve">-ช่องอายุ สำหรับผู้มีอายุ ตั้งแต่ 51 ปีขึ้นไป </t>
  </si>
  <si>
    <t>-ใส่จำนวนงวดที่ต้องการผ่อนชำระไม่เกิน 180 งวด</t>
  </si>
  <si>
    <t xml:space="preserve">-ใส่ยอดกู้สูงสุดไม่เกิน 2,500,000.00 </t>
  </si>
  <si>
    <t>-ใส่ทุนเรือนหุ้นของสมาชิกตามใบเสร็จเดือนปัจจุบัน</t>
  </si>
  <si>
    <t>-ใส่ยอดเงินเดือนตามในสลิปเงินเดือน</t>
  </si>
  <si>
    <t>-ใส่ค่าหุ้นที่ส่งให้กับสหกรณ์ตามใบเสร็จเดือนปัจจุบัน</t>
  </si>
  <si>
    <t>-ดอกเบี้ยที่ต้องชำระให้กับสหกรณ์</t>
  </si>
  <si>
    <t>-ยอดค่าใช้จ่ายรวมตั้งแต่แถวที่ 8 ถึง 12</t>
  </si>
  <si>
    <t>-ค่าประกันชีวิตกลุ่ม</t>
  </si>
  <si>
    <t>-ค่าใช้จ่ายอื่นๆของสหกรณ์</t>
  </si>
  <si>
    <t>-ค่าใช้จ่ายอื่นๆที่ไม่ใช่ของสหกรณ์</t>
  </si>
  <si>
    <t>-เงินเดือนคงเหลือทั้งหมดหลังหักค่าใช้จ่ายแล้ว หากเงินเดือนน้อยกว่า 15 % ช่องนี้จะเป็นสีแดง</t>
  </si>
  <si>
    <t xml:space="preserve">**ยอดกู้จะได้ตามที่คำนวณ โดยประมาณ 80 % </t>
  </si>
  <si>
    <t>โปรดตรวจสอบกับเจ้าหน้าที่สินเชื่ออีกครั้งเพื่อ</t>
  </si>
  <si>
    <t>ข้อมูลที่ถูกต้องโดยเฉพาะสมาชิกที่มีอายุตั้งแต่ 51 ปี</t>
  </si>
  <si>
    <t>ขึ้นไป</t>
  </si>
  <si>
    <t>-เงินต้นสามัญที่ต้องชำระให้กับสหกรณ์</t>
  </si>
  <si>
    <t>*ใช้ข้อมูลในใบเสร็จ เดือนปัจจุบันกับสลิปเงินเดือน</t>
  </si>
  <si>
    <t xml:space="preserve"> เดือนปัจจุบันในการคำนวณ*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</si>
</sst>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6" x14ac:knownFonts="1">
    <font>
      <sz val="11"/>
      <color theme="1"/>
      <name val="Tahoma"/>
      <family val="2"/>
      <charset val="222"/>
      <scheme val="minor"/>
    </font>
    <font>
      <b/>
      <sz val="16"/>
      <color indexed="8"/>
      <name val="Angsana New"/>
      <family val="1"/>
    </font>
    <font>
      <sz val="16"/>
      <name val="Angsana New"/>
      <family val="1"/>
    </font>
    <font>
      <b/>
      <u val="double"/>
      <sz val="16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sz val="12"/>
      <name val="Angsana New"/>
      <family val="1"/>
    </font>
    <font>
      <sz val="11"/>
      <color indexed="8"/>
      <name val="Tahoma"/>
      <family val="2"/>
      <charset val="222"/>
    </font>
    <font>
      <sz val="16"/>
      <color indexed="8"/>
      <name val="Angsana New"/>
      <family val="1"/>
    </font>
    <font>
      <u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color indexed="8"/>
      <name val="Angsana New"/>
      <family val="1"/>
    </font>
    <font>
      <b/>
      <u val="doubleAccounting"/>
      <sz val="16"/>
      <color indexed="8"/>
      <name val="Angsana New"/>
      <family val="1"/>
    </font>
    <font>
      <u val="double"/>
      <sz val="16"/>
      <color indexed="8"/>
      <name val="Angsana New"/>
      <family val="1"/>
    </font>
    <font>
      <sz val="14"/>
      <color indexed="9"/>
      <name val="Angsana New"/>
      <family val="1"/>
    </font>
    <font>
      <sz val="16"/>
      <color theme="0"/>
      <name val="Angsana New"/>
      <family val="1"/>
    </font>
    <font>
      <u/>
      <sz val="12"/>
      <color theme="0"/>
      <name val="Angsana New"/>
      <family val="1"/>
    </font>
    <font>
      <sz val="12"/>
      <color theme="0"/>
      <name val="Angsana New"/>
      <family val="1"/>
    </font>
    <font>
      <sz val="14"/>
      <color theme="0"/>
      <name val="Angsana New"/>
      <family val="1"/>
    </font>
    <font>
      <b/>
      <u val="doubleAccounting"/>
      <sz val="16"/>
      <color theme="0"/>
      <name val="Angsana New"/>
      <family val="1"/>
    </font>
    <font>
      <b/>
      <sz val="16"/>
      <color theme="0"/>
      <name val="Angsana New"/>
      <family val="1"/>
    </font>
    <font>
      <sz val="16"/>
      <color rgb="FFFF0000"/>
      <name val="Angsana New"/>
      <family val="1"/>
    </font>
    <font>
      <b/>
      <sz val="16"/>
      <color rgb="FF00B050"/>
      <name val="Angsana New"/>
      <family val="1"/>
    </font>
    <font>
      <b/>
      <sz val="16"/>
      <color rgb="FF00B0F0"/>
      <name val="Angsana New"/>
      <family val="1"/>
    </font>
    <font>
      <sz val="16"/>
      <color rgb="FF00B0F0"/>
      <name val="Angsana New"/>
      <family val="1"/>
    </font>
    <font>
      <sz val="16"/>
      <color rgb="FF00B050"/>
      <name val="Angsana New"/>
      <family val="1"/>
    </font>
    <font>
      <b/>
      <u val="doubleAccounting"/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b/>
      <sz val="14"/>
      <color rgb="FF7030A0"/>
      <name val="Angsana New"/>
      <family val="1"/>
    </font>
    <font>
      <b/>
      <sz val="16"/>
      <color rgb="FF7030A0"/>
      <name val="Angsana New"/>
      <family val="1"/>
    </font>
    <font>
      <b/>
      <sz val="14"/>
      <color theme="9" tint="-0.249977111117893"/>
      <name val="Angsana New"/>
      <family val="1"/>
    </font>
    <font>
      <b/>
      <sz val="16"/>
      <color theme="9" tint="-0.249977111117893"/>
      <name val="Angsana New"/>
      <family val="1"/>
    </font>
    <font>
      <b/>
      <sz val="16"/>
      <color theme="5" tint="-0.249977111117893"/>
      <name val="Angsana New"/>
      <family val="1"/>
    </font>
    <font>
      <b/>
      <u val="doubleAccounting"/>
      <sz val="16"/>
      <color theme="5" tint="-0.249977111117893"/>
      <name val="Angsana New"/>
      <family val="1"/>
    </font>
    <font>
      <b/>
      <u/>
      <sz val="16"/>
      <color theme="5" tint="-0.249977111117893"/>
      <name val="Angsana New"/>
      <family val="1"/>
    </font>
    <font>
      <b/>
      <u/>
      <sz val="16"/>
      <color rgb="FF00B050"/>
      <name val="Angsana New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mediumDashed">
        <color rgb="FFFF0000"/>
      </top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/>
      <top style="mediumDashed">
        <color rgb="FFFF0000"/>
      </top>
      <bottom/>
      <diagonal/>
    </border>
    <border>
      <left/>
      <right/>
      <top style="medium">
        <color rgb="FFFF0000"/>
      </top>
      <bottom style="mediumDashed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Dashed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53">
    <xf numFmtId="0" fontId="0" fillId="0" borderId="0" xfId="0"/>
    <xf numFmtId="187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187" fontId="12" fillId="0" borderId="0" xfId="1" applyNumberFormat="1" applyFont="1" applyBorder="1" applyProtection="1">
      <protection locked="0"/>
    </xf>
    <xf numFmtId="43" fontId="8" fillId="0" borderId="0" xfId="1" quotePrefix="1" applyFont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187" fontId="8" fillId="0" borderId="0" xfId="0" applyNumberFormat="1" applyFont="1" applyBorder="1" applyProtection="1">
      <protection locked="0"/>
    </xf>
    <xf numFmtId="187" fontId="15" fillId="0" borderId="0" xfId="0" applyNumberFormat="1" applyFont="1" applyBorder="1" applyProtection="1"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17" fillId="0" borderId="0" xfId="0" applyFont="1" applyProtection="1">
      <protection locked="0"/>
    </xf>
    <xf numFmtId="9" fontId="14" fillId="0" borderId="0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43" fontId="8" fillId="0" borderId="0" xfId="1" applyNumberFormat="1" applyFont="1" applyBorder="1" applyAlignment="1" applyProtection="1">
      <alignment horizontal="center"/>
      <protection locked="0"/>
    </xf>
    <xf numFmtId="43" fontId="8" fillId="0" borderId="0" xfId="1" applyFont="1" applyBorder="1" applyAlignment="1" applyProtection="1">
      <alignment horizontal="center"/>
      <protection locked="0"/>
    </xf>
    <xf numFmtId="187" fontId="8" fillId="0" borderId="0" xfId="1" applyNumberFormat="1" applyFont="1" applyBorder="1" applyAlignment="1" applyProtection="1">
      <alignment horizontal="center"/>
      <protection locked="0"/>
    </xf>
    <xf numFmtId="43" fontId="6" fillId="0" borderId="0" xfId="0" applyNumberFormat="1" applyFont="1" applyBorder="1" applyProtection="1">
      <protection locked="0"/>
    </xf>
    <xf numFmtId="0" fontId="8" fillId="0" borderId="0" xfId="0" quotePrefix="1" applyFont="1" applyBorder="1" applyProtection="1">
      <protection locked="0"/>
    </xf>
    <xf numFmtId="187" fontId="15" fillId="0" borderId="0" xfId="1" applyNumberFormat="1" applyFont="1" applyBorder="1" applyAlignment="1" applyProtection="1">
      <protection locked="0"/>
    </xf>
    <xf numFmtId="43" fontId="21" fillId="0" borderId="0" xfId="1" applyFont="1" applyBorder="1" applyAlignment="1" applyProtection="1">
      <alignment horizontal="center"/>
      <protection locked="0"/>
    </xf>
    <xf numFmtId="43" fontId="8" fillId="0" borderId="0" xfId="1" applyFont="1" applyBorder="1" applyProtection="1">
      <protection locked="0"/>
    </xf>
    <xf numFmtId="0" fontId="10" fillId="0" borderId="0" xfId="0" applyFont="1" applyBorder="1" applyProtection="1">
      <protection locked="0"/>
    </xf>
    <xf numFmtId="187" fontId="4" fillId="0" borderId="0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187" fontId="6" fillId="0" borderId="0" xfId="0" applyNumberFormat="1" applyFont="1" applyBorder="1" applyProtection="1">
      <protection locked="0"/>
    </xf>
    <xf numFmtId="43" fontId="8" fillId="0" borderId="0" xfId="0" applyNumberFormat="1" applyFont="1" applyProtection="1">
      <protection locked="0"/>
    </xf>
    <xf numFmtId="187" fontId="2" fillId="0" borderId="0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87" fontId="2" fillId="0" borderId="0" xfId="1" applyNumberFormat="1" applyFont="1" applyProtection="1">
      <protection locked="0"/>
    </xf>
    <xf numFmtId="43" fontId="2" fillId="0" borderId="0" xfId="1" applyFont="1" applyProtection="1">
      <protection locked="0"/>
    </xf>
    <xf numFmtId="0" fontId="3" fillId="0" borderId="0" xfId="0" applyFont="1" applyProtection="1">
      <protection locked="0"/>
    </xf>
    <xf numFmtId="43" fontId="2" fillId="0" borderId="0" xfId="0" applyNumberFormat="1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187" fontId="5" fillId="0" borderId="0" xfId="0" applyNumberFormat="1" applyFont="1" applyBorder="1" applyProtection="1">
      <protection locked="0"/>
    </xf>
    <xf numFmtId="0" fontId="8" fillId="0" borderId="0" xfId="0" applyFont="1" applyProtection="1"/>
    <xf numFmtId="0" fontId="11" fillId="0" borderId="0" xfId="0" applyFont="1" applyProtection="1"/>
    <xf numFmtId="0" fontId="9" fillId="0" borderId="0" xfId="0" applyFont="1" applyAlignment="1" applyProtection="1">
      <alignment horizontal="center"/>
    </xf>
    <xf numFmtId="0" fontId="5" fillId="0" borderId="0" xfId="0" applyFont="1" applyProtection="1"/>
    <xf numFmtId="0" fontId="8" fillId="0" borderId="0" xfId="0" applyFont="1" applyAlignment="1" applyProtection="1">
      <alignment horizontal="center"/>
    </xf>
    <xf numFmtId="43" fontId="2" fillId="0" borderId="0" xfId="1" quotePrefix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87" fontId="15" fillId="0" borderId="0" xfId="0" applyNumberFormat="1" applyFont="1" applyBorder="1" applyProtection="1"/>
    <xf numFmtId="9" fontId="8" fillId="0" borderId="0" xfId="0" applyNumberFormat="1" applyFont="1" applyAlignment="1" applyProtection="1">
      <alignment horizontal="center"/>
    </xf>
    <xf numFmtId="0" fontId="5" fillId="0" borderId="1" xfId="0" applyFont="1" applyBorder="1" applyAlignment="1" applyProtection="1"/>
    <xf numFmtId="0" fontId="13" fillId="0" borderId="1" xfId="0" applyFont="1" applyBorder="1" applyProtection="1"/>
    <xf numFmtId="187" fontId="5" fillId="0" borderId="0" xfId="0" applyNumberFormat="1" applyFont="1" applyBorder="1" applyProtection="1"/>
    <xf numFmtId="43" fontId="5" fillId="0" borderId="0" xfId="0" applyNumberFormat="1" applyFont="1" applyProtection="1"/>
    <xf numFmtId="0" fontId="8" fillId="0" borderId="0" xfId="0" applyFont="1" applyBorder="1" applyProtection="1"/>
    <xf numFmtId="43" fontId="15" fillId="0" borderId="0" xfId="1" applyNumberFormat="1" applyFont="1" applyFill="1" applyBorder="1" applyAlignment="1" applyProtection="1">
      <alignment horizontal="center"/>
    </xf>
    <xf numFmtId="187" fontId="12" fillId="0" borderId="2" xfId="1" applyNumberFormat="1" applyFont="1" applyBorder="1" applyProtection="1">
      <protection locked="0"/>
    </xf>
    <xf numFmtId="0" fontId="5" fillId="0" borderId="2" xfId="0" quotePrefix="1" applyFont="1" applyBorder="1" applyAlignment="1" applyProtection="1">
      <alignment horizontal="center"/>
      <protection locked="0"/>
    </xf>
    <xf numFmtId="0" fontId="8" fillId="0" borderId="2" xfId="0" applyNumberFormat="1" applyFont="1" applyBorder="1" applyAlignment="1" applyProtection="1">
      <alignment horizontal="center"/>
      <protection locked="0"/>
    </xf>
    <xf numFmtId="187" fontId="8" fillId="0" borderId="2" xfId="0" applyNumberFormat="1" applyFont="1" applyBorder="1" applyProtection="1">
      <protection locked="0"/>
    </xf>
    <xf numFmtId="187" fontId="2" fillId="0" borderId="2" xfId="1" applyNumberFormat="1" applyFont="1" applyBorder="1" applyProtection="1">
      <protection locked="0"/>
    </xf>
    <xf numFmtId="187" fontId="8" fillId="0" borderId="2" xfId="1" applyNumberFormat="1" applyFont="1" applyBorder="1" applyAlignment="1" applyProtection="1">
      <alignment horizontal="center"/>
      <protection locked="0"/>
    </xf>
    <xf numFmtId="43" fontId="8" fillId="0" borderId="2" xfId="1" applyFont="1" applyBorder="1" applyAlignment="1" applyProtection="1">
      <alignment horizontal="center"/>
      <protection locked="0"/>
    </xf>
    <xf numFmtId="43" fontId="8" fillId="0" borderId="0" xfId="0" applyNumberFormat="1" applyFont="1" applyBorder="1" applyProtection="1"/>
    <xf numFmtId="187" fontId="8" fillId="0" borderId="3" xfId="1" applyNumberFormat="1" applyFont="1" applyBorder="1" applyAlignment="1" applyProtection="1">
      <alignment horizontal="center"/>
      <protection locked="0"/>
    </xf>
    <xf numFmtId="187" fontId="2" fillId="0" borderId="0" xfId="1" applyNumberFormat="1" applyFont="1" applyBorder="1" applyAlignment="1" applyProtection="1">
      <alignment horizontal="center"/>
    </xf>
    <xf numFmtId="187" fontId="8" fillId="0" borderId="4" xfId="1" applyNumberFormat="1" applyFont="1" applyBorder="1" applyProtection="1"/>
    <xf numFmtId="187" fontId="8" fillId="0" borderId="4" xfId="1" applyNumberFormat="1" applyFont="1" applyBorder="1" applyAlignment="1" applyProtection="1">
      <alignment horizontal="center"/>
    </xf>
    <xf numFmtId="187" fontId="8" fillId="0" borderId="5" xfId="1" applyNumberFormat="1" applyFont="1" applyBorder="1" applyProtection="1"/>
    <xf numFmtId="0" fontId="8" fillId="0" borderId="6" xfId="0" applyFont="1" applyBorder="1" applyProtection="1">
      <protection locked="0"/>
    </xf>
    <xf numFmtId="43" fontId="2" fillId="0" borderId="7" xfId="1" applyFont="1" applyBorder="1" applyAlignment="1" applyProtection="1">
      <alignment horizontal="center"/>
    </xf>
    <xf numFmtId="43" fontId="8" fillId="0" borderId="8" xfId="1" applyFont="1" applyBorder="1" applyAlignment="1" applyProtection="1">
      <alignment horizontal="center"/>
      <protection locked="0"/>
    </xf>
    <xf numFmtId="187" fontId="8" fillId="0" borderId="9" xfId="1" applyNumberFormat="1" applyFont="1" applyBorder="1" applyAlignment="1" applyProtection="1">
      <alignment horizontal="center"/>
      <protection locked="0"/>
    </xf>
    <xf numFmtId="0" fontId="23" fillId="0" borderId="2" xfId="0" quotePrefix="1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</xf>
    <xf numFmtId="0" fontId="22" fillId="0" borderId="1" xfId="0" applyFont="1" applyBorder="1" applyAlignment="1" applyProtection="1"/>
    <xf numFmtId="0" fontId="22" fillId="0" borderId="2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49" fontId="23" fillId="0" borderId="0" xfId="0" applyNumberFormat="1" applyFont="1" applyBorder="1" applyProtection="1">
      <protection locked="0"/>
    </xf>
    <xf numFmtId="49" fontId="22" fillId="0" borderId="0" xfId="0" applyNumberFormat="1" applyFont="1" applyBorder="1" applyProtection="1">
      <protection locked="0"/>
    </xf>
    <xf numFmtId="187" fontId="26" fillId="0" borderId="2" xfId="1" applyNumberFormat="1" applyFont="1" applyBorder="1" applyProtection="1">
      <protection locked="0"/>
    </xf>
    <xf numFmtId="0" fontId="27" fillId="0" borderId="0" xfId="0" applyFont="1" applyProtection="1"/>
    <xf numFmtId="0" fontId="27" fillId="0" borderId="0" xfId="0" applyFont="1" applyBorder="1" applyProtection="1">
      <protection locked="0"/>
    </xf>
    <xf numFmtId="49" fontId="27" fillId="0" borderId="0" xfId="0" applyNumberFormat="1" applyFont="1" applyBorder="1" applyProtection="1">
      <protection locked="0"/>
    </xf>
    <xf numFmtId="0" fontId="28" fillId="0" borderId="0" xfId="0" applyFont="1" applyProtection="1"/>
    <xf numFmtId="0" fontId="29" fillId="0" borderId="0" xfId="0" applyFont="1" applyBorder="1" applyProtection="1">
      <protection locked="0"/>
    </xf>
    <xf numFmtId="187" fontId="29" fillId="0" borderId="2" xfId="0" applyNumberFormat="1" applyFont="1" applyBorder="1" applyProtection="1">
      <protection locked="0"/>
    </xf>
    <xf numFmtId="187" fontId="29" fillId="0" borderId="0" xfId="0" applyNumberFormat="1" applyFont="1" applyBorder="1" applyProtection="1"/>
    <xf numFmtId="9" fontId="29" fillId="0" borderId="0" xfId="0" applyNumberFormat="1" applyFont="1" applyAlignment="1" applyProtection="1">
      <alignment horizontal="center"/>
    </xf>
    <xf numFmtId="43" fontId="29" fillId="0" borderId="0" xfId="1" quotePrefix="1" applyFont="1" applyBorder="1" applyAlignment="1" applyProtection="1">
      <alignment horizontal="center"/>
    </xf>
    <xf numFmtId="0" fontId="15" fillId="0" borderId="0" xfId="0" applyFont="1" applyAlignment="1" applyProtection="1">
      <protection locked="0"/>
    </xf>
    <xf numFmtId="49" fontId="29" fillId="0" borderId="0" xfId="0" applyNumberFormat="1" applyFont="1" applyBorder="1" applyProtection="1">
      <protection locked="0"/>
    </xf>
    <xf numFmtId="0" fontId="30" fillId="0" borderId="0" xfId="0" applyFont="1" applyProtection="1"/>
    <xf numFmtId="0" fontId="31" fillId="0" borderId="0" xfId="0" applyFont="1" applyBorder="1" applyProtection="1">
      <protection locked="0"/>
    </xf>
    <xf numFmtId="187" fontId="31" fillId="0" borderId="2" xfId="0" applyNumberFormat="1" applyFont="1" applyBorder="1" applyProtection="1">
      <protection locked="0"/>
    </xf>
    <xf numFmtId="187" fontId="31" fillId="0" borderId="0" xfId="0" applyNumberFormat="1" applyFont="1" applyBorder="1" applyProtection="1"/>
    <xf numFmtId="9" fontId="31" fillId="0" borderId="0" xfId="0" applyNumberFormat="1" applyFont="1" applyAlignment="1" applyProtection="1">
      <alignment horizontal="center"/>
    </xf>
    <xf numFmtId="43" fontId="31" fillId="0" borderId="0" xfId="1" quotePrefix="1" applyFont="1" applyBorder="1" applyAlignment="1" applyProtection="1">
      <alignment horizontal="center"/>
    </xf>
    <xf numFmtId="43" fontId="27" fillId="0" borderId="0" xfId="1" applyNumberFormat="1" applyFont="1" applyBorder="1" applyAlignment="1" applyProtection="1">
      <alignment horizontal="center"/>
      <protection locked="0"/>
    </xf>
    <xf numFmtId="187" fontId="27" fillId="0" borderId="3" xfId="1" applyNumberFormat="1" applyFont="1" applyBorder="1" applyAlignment="1" applyProtection="1">
      <alignment horizontal="center"/>
      <protection locked="0"/>
    </xf>
    <xf numFmtId="187" fontId="19" fillId="0" borderId="0" xfId="0" quotePrefix="1" applyNumberFormat="1" applyFont="1" applyBorder="1" applyAlignment="1" applyProtection="1">
      <protection locked="0"/>
    </xf>
    <xf numFmtId="187" fontId="33" fillId="0" borderId="0" xfId="0" quotePrefix="1" applyNumberFormat="1" applyFont="1" applyBorder="1" applyAlignment="1" applyProtection="1">
      <protection locked="0"/>
    </xf>
    <xf numFmtId="0" fontId="34" fillId="0" borderId="0" xfId="0" applyFont="1" applyAlignment="1" applyProtection="1">
      <alignment horizontal="center"/>
    </xf>
    <xf numFmtId="0" fontId="32" fillId="0" borderId="0" xfId="0" applyFont="1" applyProtection="1"/>
    <xf numFmtId="0" fontId="32" fillId="0" borderId="0" xfId="0" applyFont="1" applyBorder="1" applyProtection="1">
      <protection locked="0"/>
    </xf>
    <xf numFmtId="187" fontId="32" fillId="0" borderId="2" xfId="0" applyNumberFormat="1" applyFont="1" applyBorder="1" applyProtection="1">
      <protection locked="0"/>
    </xf>
    <xf numFmtId="187" fontId="32" fillId="0" borderId="0" xfId="0" applyNumberFormat="1" applyFont="1" applyBorder="1" applyProtection="1">
      <protection locked="0"/>
    </xf>
    <xf numFmtId="187" fontId="32" fillId="0" borderId="4" xfId="1" applyNumberFormat="1" applyFont="1" applyBorder="1" applyProtection="1"/>
    <xf numFmtId="187" fontId="24" fillId="0" borderId="0" xfId="1" applyNumberFormat="1" applyFont="1" applyBorder="1" applyAlignment="1" applyProtection="1">
      <protection locked="0"/>
    </xf>
    <xf numFmtId="0" fontId="25" fillId="0" borderId="0" xfId="0" applyFont="1" applyProtection="1">
      <protection locked="0"/>
    </xf>
    <xf numFmtId="43" fontId="25" fillId="0" borderId="0" xfId="1" applyFont="1" applyBorder="1" applyAlignment="1" applyProtection="1">
      <alignment horizontal="center"/>
      <protection locked="0"/>
    </xf>
    <xf numFmtId="0" fontId="23" fillId="0" borderId="0" xfId="0" applyFont="1" applyProtection="1"/>
    <xf numFmtId="43" fontId="23" fillId="0" borderId="0" xfId="1" applyNumberFormat="1" applyFont="1" applyBorder="1" applyAlignment="1" applyProtection="1">
      <alignment horizontal="center"/>
      <protection locked="0"/>
    </xf>
    <xf numFmtId="43" fontId="23" fillId="0" borderId="7" xfId="1" applyFont="1" applyBorder="1" applyAlignment="1" applyProtection="1">
      <alignment horizontal="center"/>
    </xf>
    <xf numFmtId="0" fontId="22" fillId="0" borderId="0" xfId="0" applyFont="1" applyProtection="1"/>
    <xf numFmtId="43" fontId="22" fillId="0" borderId="0" xfId="1" applyNumberFormat="1" applyFont="1" applyBorder="1" applyAlignment="1" applyProtection="1">
      <alignment horizontal="center"/>
      <protection locked="0"/>
    </xf>
    <xf numFmtId="187" fontId="22" fillId="0" borderId="4" xfId="1" applyNumberFormat="1" applyFont="1" applyBorder="1" applyAlignment="1" applyProtection="1">
      <alignment horizontal="center"/>
    </xf>
    <xf numFmtId="0" fontId="29" fillId="0" borderId="0" xfId="0" applyFont="1" applyProtection="1"/>
    <xf numFmtId="43" fontId="29" fillId="0" borderId="0" xfId="1" applyNumberFormat="1" applyFont="1" applyBorder="1" applyAlignment="1" applyProtection="1">
      <alignment horizontal="center"/>
      <protection locked="0"/>
    </xf>
    <xf numFmtId="187" fontId="29" fillId="0" borderId="9" xfId="1" applyNumberFormat="1" applyFont="1" applyBorder="1" applyAlignment="1" applyProtection="1">
      <alignment horizontal="center"/>
      <protection locked="0"/>
    </xf>
    <xf numFmtId="43" fontId="29" fillId="0" borderId="8" xfId="1" applyFont="1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187" fontId="27" fillId="0" borderId="2" xfId="1" applyNumberFormat="1" applyFont="1" applyBorder="1" applyAlignment="1" applyProtection="1">
      <alignment horizontal="center"/>
      <protection locked="0"/>
    </xf>
    <xf numFmtId="43" fontId="27" fillId="0" borderId="0" xfId="1" applyFont="1" applyBorder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27" fillId="0" borderId="0" xfId="0" applyFont="1" applyAlignment="1" applyProtection="1">
      <alignment horizontal="center"/>
    </xf>
    <xf numFmtId="0" fontId="27" fillId="0" borderId="0" xfId="0" applyFont="1" applyBorder="1" applyAlignment="1" applyProtection="1">
      <alignment horizontal="center"/>
      <protection locked="0"/>
    </xf>
    <xf numFmtId="187" fontId="27" fillId="0" borderId="0" xfId="0" applyNumberFormat="1" applyFont="1" applyBorder="1" applyProtection="1">
      <protection locked="0"/>
    </xf>
    <xf numFmtId="187" fontId="27" fillId="0" borderId="5" xfId="1" applyNumberFormat="1" applyFont="1" applyBorder="1" applyProtection="1"/>
    <xf numFmtId="187" fontId="27" fillId="0" borderId="0" xfId="1" applyNumberFormat="1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</xf>
    <xf numFmtId="43" fontId="22" fillId="0" borderId="2" xfId="1" applyFont="1" applyBorder="1" applyAlignment="1" applyProtection="1">
      <alignment horizontal="center"/>
      <protection locked="0"/>
    </xf>
    <xf numFmtId="43" fontId="22" fillId="0" borderId="0" xfId="1" applyFont="1" applyBorder="1" applyProtection="1">
      <protection locked="0"/>
    </xf>
    <xf numFmtId="43" fontId="22" fillId="0" borderId="0" xfId="0" applyNumberFormat="1" applyFont="1" applyProtection="1">
      <protection locked="0"/>
    </xf>
    <xf numFmtId="187" fontId="22" fillId="0" borderId="5" xfId="1" applyNumberFormat="1" applyFont="1" applyBorder="1" applyProtection="1"/>
    <xf numFmtId="49" fontId="27" fillId="0" borderId="0" xfId="0" applyNumberFormat="1" applyFont="1" applyBorder="1" applyProtection="1"/>
    <xf numFmtId="49" fontId="23" fillId="0" borderId="0" xfId="0" applyNumberFormat="1" applyFont="1" applyBorder="1" applyProtection="1"/>
    <xf numFmtId="49" fontId="22" fillId="0" borderId="0" xfId="0" applyNumberFormat="1" applyFont="1" applyBorder="1" applyProtection="1"/>
    <xf numFmtId="49" fontId="31" fillId="0" borderId="0" xfId="0" applyNumberFormat="1" applyFont="1" applyBorder="1" applyProtection="1"/>
    <xf numFmtId="49" fontId="32" fillId="0" borderId="0" xfId="0" applyNumberFormat="1" applyFont="1" applyBorder="1" applyProtection="1"/>
    <xf numFmtId="49" fontId="29" fillId="0" borderId="0" xfId="0" applyNumberFormat="1" applyFont="1" applyBorder="1" applyProtection="1"/>
    <xf numFmtId="49" fontId="31" fillId="0" borderId="10" xfId="0" applyNumberFormat="1" applyFont="1" applyBorder="1" applyProtection="1"/>
    <xf numFmtId="0" fontId="2" fillId="0" borderId="11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49" fontId="31" fillId="0" borderId="13" xfId="0" applyNumberFormat="1" applyFont="1" applyBorder="1" applyProtection="1"/>
    <xf numFmtId="0" fontId="5" fillId="0" borderId="0" xfId="0" applyFont="1" applyBorder="1" applyProtection="1">
      <protection locked="0"/>
    </xf>
    <xf numFmtId="0" fontId="5" fillId="0" borderId="14" xfId="0" applyFont="1" applyBorder="1" applyProtection="1">
      <protection locked="0"/>
    </xf>
    <xf numFmtId="49" fontId="31" fillId="0" borderId="15" xfId="0" applyNumberFormat="1" applyFont="1" applyBorder="1" applyProtection="1"/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20" fillId="0" borderId="1" xfId="0" applyFont="1" applyBorder="1" applyAlignment="1" applyProtection="1">
      <alignment horizontal="center"/>
      <protection locked="0"/>
    </xf>
    <xf numFmtId="187" fontId="18" fillId="0" borderId="0" xfId="1" applyNumberFormat="1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center"/>
      <protection locked="0"/>
    </xf>
    <xf numFmtId="187" fontId="19" fillId="0" borderId="0" xfId="0" quotePrefix="1" applyNumberFormat="1" applyFont="1" applyBorder="1" applyAlignment="1" applyProtection="1">
      <alignment horizontal="center"/>
      <protection locked="0"/>
    </xf>
  </cellXfs>
  <cellStyles count="2">
    <cellStyle name="เครื่องหมายจุลภาค" xfId="1" builtinId="3"/>
    <cellStyle name="ปกติ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86139</xdr:colOff>
      <xdr:row>3</xdr:row>
      <xdr:rowOff>231913</xdr:rowOff>
    </xdr:from>
    <xdr:to>
      <xdr:col>6</xdr:col>
      <xdr:colOff>205409</xdr:colOff>
      <xdr:row>3</xdr:row>
      <xdr:rowOff>231913</xdr:rowOff>
    </xdr:to>
    <xdr:cxnSp macro="">
      <xdr:nvCxnSpPr>
        <xdr:cNvPr id="9" name="ลูกศรเชื่อมต่อแบบตรง 8"/>
        <xdr:cNvCxnSpPr/>
      </xdr:nvCxnSpPr>
      <xdr:spPr>
        <a:xfrm>
          <a:off x="2743200" y="1232452"/>
          <a:ext cx="364435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79513</xdr:colOff>
      <xdr:row>4</xdr:row>
      <xdr:rowOff>238540</xdr:rowOff>
    </xdr:from>
    <xdr:to>
      <xdr:col>6</xdr:col>
      <xdr:colOff>198783</xdr:colOff>
      <xdr:row>4</xdr:row>
      <xdr:rowOff>238540</xdr:rowOff>
    </xdr:to>
    <xdr:cxnSp macro="">
      <xdr:nvCxnSpPr>
        <xdr:cNvPr id="10" name="ลูกศรเชื่อมต่อแบบตรง 9"/>
        <xdr:cNvCxnSpPr/>
      </xdr:nvCxnSpPr>
      <xdr:spPr>
        <a:xfrm>
          <a:off x="2736574" y="1623392"/>
          <a:ext cx="364435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86139</xdr:colOff>
      <xdr:row>3</xdr:row>
      <xdr:rowOff>231913</xdr:rowOff>
    </xdr:from>
    <xdr:to>
      <xdr:col>6</xdr:col>
      <xdr:colOff>205409</xdr:colOff>
      <xdr:row>3</xdr:row>
      <xdr:rowOff>231913</xdr:rowOff>
    </xdr:to>
    <xdr:cxnSp macro="">
      <xdr:nvCxnSpPr>
        <xdr:cNvPr id="2" name="ลูกศรเชื่อมต่อแบบตรง 1"/>
        <xdr:cNvCxnSpPr/>
      </xdr:nvCxnSpPr>
      <xdr:spPr>
        <a:xfrm>
          <a:off x="2737899" y="1230133"/>
          <a:ext cx="363110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79513</xdr:colOff>
      <xdr:row>4</xdr:row>
      <xdr:rowOff>238540</xdr:rowOff>
    </xdr:from>
    <xdr:to>
      <xdr:col>6</xdr:col>
      <xdr:colOff>198783</xdr:colOff>
      <xdr:row>4</xdr:row>
      <xdr:rowOff>238540</xdr:rowOff>
    </xdr:to>
    <xdr:cxnSp macro="">
      <xdr:nvCxnSpPr>
        <xdr:cNvPr id="3" name="ลูกศรเชื่อมต่อแบบตรง 2"/>
        <xdr:cNvCxnSpPr/>
      </xdr:nvCxnSpPr>
      <xdr:spPr>
        <a:xfrm>
          <a:off x="2731273" y="1617760"/>
          <a:ext cx="363110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251791</xdr:colOff>
      <xdr:row>1</xdr:row>
      <xdr:rowOff>165651</xdr:rowOff>
    </xdr:from>
    <xdr:to>
      <xdr:col>10</xdr:col>
      <xdr:colOff>622852</xdr:colOff>
      <xdr:row>1</xdr:row>
      <xdr:rowOff>165651</xdr:rowOff>
    </xdr:to>
    <xdr:cxnSp macro="">
      <xdr:nvCxnSpPr>
        <xdr:cNvPr id="8" name="ลูกศรเชื่อมต่อแบบตรง 7"/>
        <xdr:cNvCxnSpPr/>
      </xdr:nvCxnSpPr>
      <xdr:spPr>
        <a:xfrm>
          <a:off x="8587408" y="463825"/>
          <a:ext cx="371061" cy="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245166</xdr:colOff>
      <xdr:row>2</xdr:row>
      <xdr:rowOff>205409</xdr:rowOff>
    </xdr:from>
    <xdr:to>
      <xdr:col>10</xdr:col>
      <xdr:colOff>616227</xdr:colOff>
      <xdr:row>2</xdr:row>
      <xdr:rowOff>205409</xdr:rowOff>
    </xdr:to>
    <xdr:cxnSp macro="">
      <xdr:nvCxnSpPr>
        <xdr:cNvPr id="9" name="ลูกศรเชื่อมต่อแบบตรง 8"/>
        <xdr:cNvCxnSpPr/>
      </xdr:nvCxnSpPr>
      <xdr:spPr>
        <a:xfrm>
          <a:off x="8580783" y="821635"/>
          <a:ext cx="371061" cy="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265043</xdr:colOff>
      <xdr:row>3</xdr:row>
      <xdr:rowOff>231913</xdr:rowOff>
    </xdr:from>
    <xdr:to>
      <xdr:col>10</xdr:col>
      <xdr:colOff>636104</xdr:colOff>
      <xdr:row>3</xdr:row>
      <xdr:rowOff>231913</xdr:rowOff>
    </xdr:to>
    <xdr:cxnSp macro="">
      <xdr:nvCxnSpPr>
        <xdr:cNvPr id="10" name="ลูกศรเชื่อมต่อแบบตรง 9"/>
        <xdr:cNvCxnSpPr/>
      </xdr:nvCxnSpPr>
      <xdr:spPr>
        <a:xfrm>
          <a:off x="8600660" y="1232452"/>
          <a:ext cx="371061" cy="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265044</xdr:colOff>
      <xdr:row>1</xdr:row>
      <xdr:rowOff>165652</xdr:rowOff>
    </xdr:from>
    <xdr:to>
      <xdr:col>10</xdr:col>
      <xdr:colOff>265044</xdr:colOff>
      <xdr:row>3</xdr:row>
      <xdr:rowOff>238540</xdr:rowOff>
    </xdr:to>
    <xdr:cxnSp macro="">
      <xdr:nvCxnSpPr>
        <xdr:cNvPr id="12" name="ตัวเชื่อมต่อตรง 11"/>
        <xdr:cNvCxnSpPr/>
      </xdr:nvCxnSpPr>
      <xdr:spPr>
        <a:xfrm>
          <a:off x="8600661" y="463826"/>
          <a:ext cx="0" cy="77525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</xdr:row>
      <xdr:rowOff>198783</xdr:rowOff>
    </xdr:from>
    <xdr:to>
      <xdr:col>10</xdr:col>
      <xdr:colOff>258418</xdr:colOff>
      <xdr:row>2</xdr:row>
      <xdr:rowOff>198783</xdr:rowOff>
    </xdr:to>
    <xdr:cxnSp macro="">
      <xdr:nvCxnSpPr>
        <xdr:cNvPr id="14" name="ตัวเชื่อมต่อตรง 13"/>
        <xdr:cNvCxnSpPr/>
      </xdr:nvCxnSpPr>
      <xdr:spPr>
        <a:xfrm>
          <a:off x="7487478" y="815009"/>
          <a:ext cx="1106557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zoomScale="115" zoomScaleNormal="115" workbookViewId="0">
      <selection activeCell="I16" sqref="I16"/>
    </sheetView>
  </sheetViews>
  <sheetFormatPr defaultColWidth="9" defaultRowHeight="23.4" x14ac:dyDescent="0.6"/>
  <cols>
    <col min="1" max="1" width="3" style="5" customWidth="1"/>
    <col min="2" max="2" width="5" style="2" customWidth="1"/>
    <col min="3" max="3" width="12.8984375" style="2" customWidth="1"/>
    <col min="4" max="4" width="2.3984375" style="2" customWidth="1"/>
    <col min="5" max="5" width="11.5" style="2" customWidth="1"/>
    <col min="6" max="6" width="3.19921875" style="2" customWidth="1"/>
    <col min="7" max="7" width="9.8984375" style="2" bestFit="1" customWidth="1"/>
    <col min="8" max="8" width="26" style="6" bestFit="1" customWidth="1"/>
    <col min="9" max="9" width="13.8984375" style="2" customWidth="1"/>
    <col min="10" max="10" width="11.09765625" style="2" bestFit="1" customWidth="1"/>
    <col min="11" max="11" width="8.8984375" style="2" customWidth="1"/>
    <col min="12" max="12" width="10.19921875" style="2" customWidth="1"/>
    <col min="13" max="16384" width="9" style="2"/>
  </cols>
  <sheetData>
    <row r="1" spans="1:14" x14ac:dyDescent="0.6">
      <c r="C1" s="41" t="s">
        <v>23</v>
      </c>
      <c r="D1" s="38"/>
      <c r="E1" s="38"/>
      <c r="F1" s="38"/>
      <c r="G1" s="38"/>
      <c r="H1" s="51"/>
    </row>
    <row r="2" spans="1:14" ht="25.5" customHeight="1" thickBot="1" x14ac:dyDescent="0.65">
      <c r="A2" s="149" t="s">
        <v>18</v>
      </c>
      <c r="B2" s="149"/>
      <c r="C2" s="149"/>
      <c r="D2" s="149"/>
      <c r="E2" s="149"/>
      <c r="F2" s="149"/>
      <c r="G2" s="149"/>
      <c r="H2" s="44" t="s">
        <v>11</v>
      </c>
      <c r="I2" s="47" t="s">
        <v>13</v>
      </c>
      <c r="J2" s="47"/>
      <c r="K2" s="48"/>
    </row>
    <row r="3" spans="1:14" ht="30" customHeight="1" thickBot="1" x14ac:dyDescent="0.8">
      <c r="B3" s="1"/>
      <c r="C3" s="38" t="s">
        <v>4</v>
      </c>
      <c r="D3" s="6"/>
      <c r="E3" s="53"/>
      <c r="F3" s="7"/>
      <c r="G3" s="8"/>
      <c r="H3" s="54"/>
      <c r="I3" s="55"/>
      <c r="J3" s="9"/>
      <c r="K3" s="6"/>
    </row>
    <row r="4" spans="1:14" ht="30" customHeight="1" thickBot="1" x14ac:dyDescent="0.65">
      <c r="C4" s="39" t="s">
        <v>22</v>
      </c>
      <c r="D4" s="6"/>
      <c r="E4" s="56"/>
      <c r="F4" s="45"/>
      <c r="G4" s="46">
        <v>0.9</v>
      </c>
      <c r="H4" s="43">
        <f>E4*90/100</f>
        <v>0</v>
      </c>
      <c r="I4" s="11" t="s">
        <v>17</v>
      </c>
      <c r="J4" s="12"/>
      <c r="K4" s="12"/>
      <c r="L4" s="13"/>
    </row>
    <row r="5" spans="1:14" ht="30" customHeight="1" thickBot="1" x14ac:dyDescent="0.65">
      <c r="C5" s="39" t="s">
        <v>0</v>
      </c>
      <c r="D5" s="6"/>
      <c r="E5" s="56"/>
      <c r="F5" s="45"/>
      <c r="G5" s="46">
        <v>0.15</v>
      </c>
      <c r="H5" s="43">
        <f>E5*15/100</f>
        <v>0</v>
      </c>
      <c r="I5" s="11" t="s">
        <v>17</v>
      </c>
      <c r="J5" s="12"/>
      <c r="K5" s="12"/>
      <c r="L5" s="13"/>
    </row>
    <row r="6" spans="1:14" ht="30" customHeight="1" thickBot="1" x14ac:dyDescent="0.65">
      <c r="C6" s="39" t="s">
        <v>0</v>
      </c>
      <c r="D6" s="14">
        <v>0.75</v>
      </c>
      <c r="E6" s="57"/>
      <c r="F6" s="150">
        <f>E6*15/100</f>
        <v>0</v>
      </c>
      <c r="G6" s="150"/>
      <c r="H6" s="62">
        <f>E5</f>
        <v>0</v>
      </c>
      <c r="I6" s="151"/>
      <c r="J6" s="151"/>
      <c r="K6" s="151"/>
      <c r="N6" s="1"/>
    </row>
    <row r="7" spans="1:14" ht="30" customHeight="1" thickBot="1" x14ac:dyDescent="0.8">
      <c r="A7" s="2"/>
      <c r="B7" s="40" t="s">
        <v>5</v>
      </c>
      <c r="C7" s="38" t="s">
        <v>1</v>
      </c>
      <c r="D7" s="6"/>
      <c r="E7" s="56"/>
      <c r="F7" s="10"/>
      <c r="G7" s="6"/>
      <c r="H7" s="63" t="e">
        <f>SUM(E8:E11)</f>
        <v>#DIV/0!</v>
      </c>
      <c r="I7" s="152" t="s">
        <v>15</v>
      </c>
      <c r="J7" s="152"/>
      <c r="K7" s="152"/>
      <c r="M7" s="15"/>
    </row>
    <row r="8" spans="1:14" ht="30" customHeight="1" thickBot="1" x14ac:dyDescent="0.65">
      <c r="C8" s="38" t="s">
        <v>6</v>
      </c>
      <c r="D8" s="16"/>
      <c r="E8" s="61"/>
      <c r="F8" s="17"/>
      <c r="H8" s="52" t="e">
        <f>(E3-H4)/I3</f>
        <v>#DIV/0!</v>
      </c>
      <c r="I8" s="18"/>
      <c r="J8" s="19"/>
      <c r="K8" s="20"/>
    </row>
    <row r="9" spans="1:14" ht="30" customHeight="1" thickBot="1" x14ac:dyDescent="0.65">
      <c r="C9" s="41" t="s">
        <v>19</v>
      </c>
      <c r="D9" s="16"/>
      <c r="E9" s="67" t="e">
        <f>ROUNDUP(H8,-1)</f>
        <v>#DIV/0!</v>
      </c>
      <c r="F9" s="21" t="s">
        <v>14</v>
      </c>
      <c r="G9" s="21"/>
      <c r="H9" s="22"/>
      <c r="I9" s="18"/>
      <c r="J9" s="19"/>
      <c r="K9" s="23"/>
      <c r="L9" s="6"/>
    </row>
    <row r="10" spans="1:14" ht="30" customHeight="1" thickBot="1" x14ac:dyDescent="0.65">
      <c r="C10" s="38" t="s">
        <v>7</v>
      </c>
      <c r="D10" s="16"/>
      <c r="E10" s="64">
        <f>E3*6.4/100*30/365</f>
        <v>0</v>
      </c>
      <c r="F10" s="17"/>
      <c r="H10" s="17"/>
      <c r="I10" s="18"/>
      <c r="J10" s="19"/>
      <c r="K10" s="24"/>
    </row>
    <row r="11" spans="1:14" ht="30" customHeight="1" thickBot="1" x14ac:dyDescent="0.65">
      <c r="C11" s="38" t="s">
        <v>8</v>
      </c>
      <c r="D11" s="16"/>
      <c r="E11" s="69"/>
      <c r="F11" s="68"/>
      <c r="H11" s="17"/>
      <c r="I11" s="18"/>
      <c r="J11" s="25"/>
      <c r="K11" s="26"/>
      <c r="L11" s="3"/>
    </row>
    <row r="12" spans="1:14" ht="30" customHeight="1" thickBot="1" x14ac:dyDescent="0.65">
      <c r="C12" s="41" t="s">
        <v>12</v>
      </c>
      <c r="D12" s="16"/>
      <c r="E12" s="58"/>
      <c r="F12" s="17"/>
      <c r="H12" s="17"/>
      <c r="I12" s="18"/>
      <c r="J12" s="25"/>
      <c r="K12" s="27"/>
      <c r="L12" s="3"/>
    </row>
    <row r="13" spans="1:14" ht="30" customHeight="1" thickBot="1" x14ac:dyDescent="0.65">
      <c r="A13" s="2"/>
      <c r="B13" s="40" t="s">
        <v>5</v>
      </c>
      <c r="C13" s="38" t="s">
        <v>2</v>
      </c>
      <c r="D13" s="6"/>
      <c r="E13" s="59"/>
      <c r="F13" s="23"/>
      <c r="G13" s="28"/>
      <c r="H13" s="65">
        <f>SUM(E13:E16)</f>
        <v>0</v>
      </c>
      <c r="I13" s="29"/>
      <c r="J13" s="30"/>
      <c r="K13" s="15"/>
    </row>
    <row r="14" spans="1:14" ht="30" customHeight="1" thickBot="1" x14ac:dyDescent="0.65">
      <c r="C14" s="38" t="s">
        <v>10</v>
      </c>
      <c r="D14" s="16"/>
      <c r="E14" s="59"/>
      <c r="F14" s="17"/>
      <c r="H14" s="17"/>
      <c r="I14" s="29"/>
      <c r="J14" s="15"/>
      <c r="K14" s="15"/>
      <c r="L14" s="31"/>
      <c r="M14" s="15"/>
    </row>
    <row r="15" spans="1:14" ht="30" customHeight="1" thickBot="1" x14ac:dyDescent="0.65">
      <c r="C15" s="38" t="s">
        <v>9</v>
      </c>
      <c r="D15" s="17"/>
      <c r="E15" s="59"/>
      <c r="F15" s="17"/>
      <c r="H15" s="17"/>
      <c r="I15" s="29"/>
      <c r="J15" s="15"/>
      <c r="K15" s="32"/>
      <c r="L15" s="33"/>
      <c r="M15" s="15"/>
    </row>
    <row r="16" spans="1:14" ht="30" customHeight="1" thickBot="1" x14ac:dyDescent="0.65">
      <c r="C16" s="41" t="s">
        <v>16</v>
      </c>
      <c r="D16" s="17"/>
      <c r="E16" s="59"/>
      <c r="F16" s="17"/>
      <c r="H16" s="17"/>
      <c r="I16" s="10"/>
      <c r="J16" s="34"/>
      <c r="K16" s="32"/>
      <c r="L16" s="35"/>
      <c r="M16" s="35"/>
    </row>
    <row r="17" spans="3:14" ht="30" customHeight="1" thickBot="1" x14ac:dyDescent="0.65">
      <c r="C17" s="42" t="s">
        <v>3</v>
      </c>
      <c r="D17" s="36"/>
      <c r="E17" s="10"/>
      <c r="F17" s="10"/>
      <c r="H17" s="65" t="e">
        <f>SUM(H6-H7-H13)</f>
        <v>#DIV/0!</v>
      </c>
      <c r="I17" s="37"/>
      <c r="J17" s="15"/>
      <c r="K17" s="32"/>
      <c r="L17" s="31"/>
      <c r="M17" s="15"/>
      <c r="N17" s="15"/>
    </row>
    <row r="18" spans="3:14" ht="24" thickBot="1" x14ac:dyDescent="0.65">
      <c r="H18" s="49" t="s">
        <v>20</v>
      </c>
      <c r="J18" s="60">
        <f>H5</f>
        <v>0</v>
      </c>
      <c r="K18" s="50" t="s">
        <v>21</v>
      </c>
      <c r="L18" s="4"/>
    </row>
    <row r="19" spans="3:14" x14ac:dyDescent="0.6">
      <c r="J19" s="66"/>
    </row>
  </sheetData>
  <sheetProtection password="8773" sheet="1" objects="1" scenarios="1"/>
  <mergeCells count="4">
    <mergeCell ref="A2:G2"/>
    <mergeCell ref="F6:G6"/>
    <mergeCell ref="I6:K6"/>
    <mergeCell ref="I7:K7"/>
  </mergeCells>
  <conditionalFormatting sqref="H17">
    <cfRule type="cellIs" dxfId="5" priority="1" operator="lessThan">
      <formula>$J$18</formula>
    </cfRule>
    <cfRule type="cellIs" dxfId="4" priority="2" operator="lessThan">
      <formula>$J$18</formula>
    </cfRule>
    <cfRule type="cellIs" dxfId="3" priority="3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customProperties>
    <customPr name="SSC_SHEET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tabSelected="1" topLeftCell="B1" zoomScale="85" zoomScaleNormal="85" workbookViewId="0">
      <selection activeCell="I11" sqref="I11"/>
    </sheetView>
  </sheetViews>
  <sheetFormatPr defaultColWidth="9" defaultRowHeight="23.4" x14ac:dyDescent="0.6"/>
  <cols>
    <col min="1" max="1" width="3" style="5" customWidth="1"/>
    <col min="2" max="2" width="5" style="2" customWidth="1"/>
    <col min="3" max="3" width="12.8984375" style="2" customWidth="1"/>
    <col min="4" max="4" width="2.3984375" style="2" customWidth="1"/>
    <col min="5" max="5" width="11.5" style="2" customWidth="1"/>
    <col min="6" max="6" width="3.19921875" style="2" customWidth="1"/>
    <col min="7" max="7" width="9.8984375" style="2" bestFit="1" customWidth="1"/>
    <col min="8" max="8" width="26" style="6" bestFit="1" customWidth="1"/>
    <col min="9" max="9" width="24.296875" style="2" customWidth="1"/>
    <col min="10" max="10" width="11.09765625" style="2" bestFit="1" customWidth="1"/>
    <col min="11" max="11" width="8.8984375" style="2" customWidth="1"/>
    <col min="12" max="12" width="10.19921875" style="2" customWidth="1"/>
    <col min="13" max="16384" width="9" style="2"/>
  </cols>
  <sheetData>
    <row r="1" spans="1:15" x14ac:dyDescent="0.6">
      <c r="C1" s="41" t="s">
        <v>23</v>
      </c>
      <c r="D1" s="38"/>
      <c r="E1" s="38"/>
      <c r="F1" s="38"/>
      <c r="G1" s="38"/>
      <c r="H1" s="51"/>
    </row>
    <row r="2" spans="1:15" ht="25.5" customHeight="1" thickBot="1" x14ac:dyDescent="0.65">
      <c r="A2" s="149" t="s">
        <v>18</v>
      </c>
      <c r="B2" s="149"/>
      <c r="C2" s="149"/>
      <c r="D2" s="149"/>
      <c r="E2" s="149"/>
      <c r="F2" s="149"/>
      <c r="G2" s="149"/>
      <c r="H2" s="71" t="s">
        <v>11</v>
      </c>
      <c r="I2" s="72" t="s">
        <v>13</v>
      </c>
      <c r="J2" s="47"/>
      <c r="K2" s="48"/>
      <c r="L2" s="133" t="s">
        <v>26</v>
      </c>
    </row>
    <row r="3" spans="1:15" ht="30" customHeight="1" thickBot="1" x14ac:dyDescent="0.8">
      <c r="B3" s="1"/>
      <c r="C3" s="78" t="s">
        <v>4</v>
      </c>
      <c r="D3" s="79"/>
      <c r="E3" s="77">
        <v>2000000</v>
      </c>
      <c r="F3" s="7"/>
      <c r="G3" s="8"/>
      <c r="H3" s="70">
        <v>51</v>
      </c>
      <c r="I3" s="73">
        <v>180</v>
      </c>
      <c r="J3" s="9"/>
      <c r="K3" s="80"/>
      <c r="L3" s="134" t="s">
        <v>24</v>
      </c>
    </row>
    <row r="4" spans="1:15" ht="30" customHeight="1" thickBot="1" x14ac:dyDescent="0.65">
      <c r="C4" s="81" t="s">
        <v>22</v>
      </c>
      <c r="D4" s="82"/>
      <c r="E4" s="83">
        <v>400000</v>
      </c>
      <c r="F4" s="84"/>
      <c r="G4" s="85">
        <v>0.9</v>
      </c>
      <c r="H4" s="86">
        <f>E4*90/100</f>
        <v>360000</v>
      </c>
      <c r="I4" s="138" t="s">
        <v>27</v>
      </c>
      <c r="J4" s="12"/>
      <c r="K4" s="75"/>
      <c r="L4" s="135" t="s">
        <v>25</v>
      </c>
    </row>
    <row r="5" spans="1:15" ht="30" customHeight="1" thickBot="1" x14ac:dyDescent="0.65">
      <c r="C5" s="89" t="s">
        <v>0</v>
      </c>
      <c r="D5" s="90"/>
      <c r="E5" s="91">
        <v>10000</v>
      </c>
      <c r="F5" s="92"/>
      <c r="G5" s="93">
        <v>0.15</v>
      </c>
      <c r="H5" s="94">
        <f>E5*15/100</f>
        <v>1500</v>
      </c>
      <c r="I5" s="136" t="s">
        <v>28</v>
      </c>
      <c r="J5" s="12"/>
      <c r="K5" s="76"/>
      <c r="L5" s="88"/>
    </row>
    <row r="6" spans="1:15" ht="30" customHeight="1" thickBot="1" x14ac:dyDescent="0.65">
      <c r="C6" s="39" t="s">
        <v>0</v>
      </c>
      <c r="D6" s="14">
        <v>0.75</v>
      </c>
      <c r="E6" s="57"/>
      <c r="F6" s="150">
        <f>E6*15/100</f>
        <v>0</v>
      </c>
      <c r="G6" s="150"/>
      <c r="H6" s="62">
        <f>E5</f>
        <v>10000</v>
      </c>
      <c r="I6" s="87"/>
      <c r="J6" s="87"/>
      <c r="K6" s="88"/>
      <c r="L6" s="139" t="s">
        <v>41</v>
      </c>
      <c r="M6" s="140"/>
      <c r="N6" s="141"/>
      <c r="O6" s="142"/>
    </row>
    <row r="7" spans="1:15" ht="30" customHeight="1" thickBot="1" x14ac:dyDescent="0.8">
      <c r="A7" s="2"/>
      <c r="B7" s="99" t="s">
        <v>5</v>
      </c>
      <c r="C7" s="100" t="s">
        <v>1</v>
      </c>
      <c r="D7" s="101"/>
      <c r="E7" s="102"/>
      <c r="F7" s="103"/>
      <c r="G7" s="101"/>
      <c r="H7" s="104">
        <f>SUM(E8:E12)</f>
        <v>22140.547945205479</v>
      </c>
      <c r="I7" s="137" t="s">
        <v>31</v>
      </c>
      <c r="J7" s="98"/>
      <c r="K7" s="97"/>
      <c r="L7" s="143" t="s">
        <v>42</v>
      </c>
      <c r="M7" s="144"/>
      <c r="N7" s="144"/>
      <c r="O7" s="145"/>
    </row>
    <row r="8" spans="1:15" ht="30" customHeight="1" thickBot="1" x14ac:dyDescent="0.65">
      <c r="C8" s="78" t="s">
        <v>6</v>
      </c>
      <c r="D8" s="95"/>
      <c r="E8" s="96">
        <v>2000</v>
      </c>
      <c r="F8" s="17"/>
      <c r="H8" s="52">
        <f>(E3-H4)/I3</f>
        <v>9111.1111111111113</v>
      </c>
      <c r="I8" s="133" t="s">
        <v>29</v>
      </c>
      <c r="J8" s="19"/>
      <c r="K8" s="20"/>
      <c r="L8" s="143" t="s">
        <v>36</v>
      </c>
      <c r="M8" s="144"/>
      <c r="N8" s="144"/>
      <c r="O8" s="145"/>
    </row>
    <row r="9" spans="1:15" ht="30" customHeight="1" thickBot="1" x14ac:dyDescent="0.65">
      <c r="C9" s="108" t="s">
        <v>19</v>
      </c>
      <c r="D9" s="109"/>
      <c r="E9" s="110">
        <f>ROUNDUP(H8,-1)</f>
        <v>9120</v>
      </c>
      <c r="F9" s="105"/>
      <c r="G9" s="105"/>
      <c r="H9" s="134" t="s">
        <v>40</v>
      </c>
      <c r="I9" s="80"/>
      <c r="J9" s="19"/>
      <c r="K9" s="23"/>
      <c r="L9" s="143" t="s">
        <v>37</v>
      </c>
      <c r="M9" s="144"/>
      <c r="N9" s="144"/>
      <c r="O9" s="145"/>
    </row>
    <row r="10" spans="1:15" ht="30" customHeight="1" thickBot="1" x14ac:dyDescent="0.65">
      <c r="B10" s="106"/>
      <c r="C10" s="111" t="s">
        <v>7</v>
      </c>
      <c r="D10" s="112"/>
      <c r="E10" s="113">
        <f>E3*6.4/100*30/365</f>
        <v>10520.547945205479</v>
      </c>
      <c r="F10" s="107"/>
      <c r="G10" s="106"/>
      <c r="H10" s="135" t="s">
        <v>30</v>
      </c>
      <c r="I10" s="80"/>
      <c r="J10" s="19"/>
      <c r="K10" s="24"/>
      <c r="L10" s="143" t="s">
        <v>38</v>
      </c>
      <c r="M10" s="144"/>
      <c r="N10" s="144"/>
      <c r="O10" s="145"/>
    </row>
    <row r="11" spans="1:15" ht="30" customHeight="1" thickBot="1" x14ac:dyDescent="0.65">
      <c r="C11" s="114" t="s">
        <v>8</v>
      </c>
      <c r="D11" s="115"/>
      <c r="E11" s="116">
        <v>500</v>
      </c>
      <c r="F11" s="117"/>
      <c r="G11" s="118"/>
      <c r="H11" s="138" t="s">
        <v>32</v>
      </c>
      <c r="I11" s="18"/>
      <c r="J11" s="25"/>
      <c r="K11" s="26"/>
      <c r="L11" s="146" t="s">
        <v>39</v>
      </c>
      <c r="M11" s="147"/>
      <c r="N11" s="147"/>
      <c r="O11" s="148"/>
    </row>
    <row r="12" spans="1:15" ht="30" customHeight="1" thickBot="1" x14ac:dyDescent="0.65">
      <c r="C12" s="78" t="s">
        <v>12</v>
      </c>
      <c r="D12" s="95"/>
      <c r="E12" s="119"/>
      <c r="F12" s="120"/>
      <c r="G12" s="121"/>
      <c r="H12" s="133" t="s">
        <v>33</v>
      </c>
      <c r="I12" s="18"/>
      <c r="J12" s="25"/>
      <c r="K12" s="27"/>
      <c r="L12" s="3"/>
    </row>
    <row r="13" spans="1:15" ht="30" customHeight="1" thickBot="1" x14ac:dyDescent="0.65">
      <c r="A13" s="2"/>
      <c r="B13" s="128" t="s">
        <v>5</v>
      </c>
      <c r="C13" s="111" t="s">
        <v>2</v>
      </c>
      <c r="D13" s="74"/>
      <c r="E13" s="129"/>
      <c r="F13" s="130"/>
      <c r="G13" s="131"/>
      <c r="H13" s="132">
        <f>SUM(E13:E16)</f>
        <v>200</v>
      </c>
      <c r="I13" s="135" t="s">
        <v>34</v>
      </c>
      <c r="J13" s="30"/>
      <c r="K13" s="15"/>
    </row>
    <row r="14" spans="1:15" ht="30" customHeight="1" thickBot="1" x14ac:dyDescent="0.65">
      <c r="C14" s="41" t="s">
        <v>10</v>
      </c>
      <c r="D14" s="16"/>
      <c r="E14" s="59">
        <v>100</v>
      </c>
      <c r="F14" s="17"/>
      <c r="H14" s="17"/>
      <c r="I14" s="29"/>
      <c r="J14" s="15"/>
      <c r="K14" s="15"/>
      <c r="L14" s="31"/>
      <c r="M14" s="15"/>
    </row>
    <row r="15" spans="1:15" ht="30" customHeight="1" thickBot="1" x14ac:dyDescent="0.65">
      <c r="C15" s="41" t="s">
        <v>9</v>
      </c>
      <c r="D15" s="17"/>
      <c r="E15" s="59">
        <v>100</v>
      </c>
      <c r="F15" s="17"/>
      <c r="H15" s="17"/>
      <c r="I15" s="29"/>
      <c r="J15" s="15"/>
      <c r="K15" s="32"/>
      <c r="L15" s="33"/>
      <c r="M15" s="15"/>
    </row>
    <row r="16" spans="1:15" ht="30" customHeight="1" thickBot="1" x14ac:dyDescent="0.65">
      <c r="C16" s="41" t="s">
        <v>16</v>
      </c>
      <c r="D16" s="17"/>
      <c r="E16" s="59"/>
      <c r="F16" s="17"/>
      <c r="H16" s="17"/>
      <c r="I16" s="10"/>
      <c r="J16" s="34"/>
      <c r="K16" s="32"/>
      <c r="L16" s="35"/>
      <c r="M16" s="35"/>
    </row>
    <row r="17" spans="3:14" ht="30" customHeight="1" thickBot="1" x14ac:dyDescent="0.65">
      <c r="C17" s="122" t="s">
        <v>3</v>
      </c>
      <c r="D17" s="123"/>
      <c r="E17" s="124"/>
      <c r="F17" s="124"/>
      <c r="G17" s="121"/>
      <c r="H17" s="125">
        <f>SUM(H6-H7-H13)</f>
        <v>-12340.547945205479</v>
      </c>
      <c r="I17" s="133" t="s">
        <v>35</v>
      </c>
      <c r="J17" s="121"/>
      <c r="K17" s="126"/>
      <c r="L17" s="127"/>
      <c r="M17" s="121"/>
      <c r="N17" s="121"/>
    </row>
    <row r="18" spans="3:14" ht="24" thickBot="1" x14ac:dyDescent="0.65">
      <c r="H18" s="49" t="s">
        <v>20</v>
      </c>
      <c r="J18" s="60">
        <f>H5</f>
        <v>1500</v>
      </c>
      <c r="K18" s="50" t="s">
        <v>21</v>
      </c>
      <c r="L18" s="4"/>
    </row>
    <row r="19" spans="3:14" x14ac:dyDescent="0.6">
      <c r="J19" s="66"/>
    </row>
  </sheetData>
  <sheetProtection password="8773" sheet="1" objects="1" scenarios="1"/>
  <mergeCells count="2">
    <mergeCell ref="A2:G2"/>
    <mergeCell ref="F6:G6"/>
  </mergeCells>
  <conditionalFormatting sqref="H17">
    <cfRule type="cellIs" dxfId="2" priority="1" operator="lessThan">
      <formula>$J$18</formula>
    </cfRule>
    <cfRule type="cellIs" dxfId="1" priority="2" operator="lessThan">
      <formula>$J$18</formula>
    </cfRule>
    <cfRule type="cellIs" dxfId="0" priority="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อายุมากกว่า 50 ปี</vt:lpstr>
      <vt:lpstr>ตัวอย่างการคำนวณ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Intel</dc:creator>
  <cp:lastModifiedBy>User</cp:lastModifiedBy>
  <cp:lastPrinted>2019-05-16T19:01:09Z</cp:lastPrinted>
  <dcterms:created xsi:type="dcterms:W3CDTF">2014-03-24T09:10:06Z</dcterms:created>
  <dcterms:modified xsi:type="dcterms:W3CDTF">2019-05-21T02:44:15Z</dcterms:modified>
</cp:coreProperties>
</file>